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<sst xmlns="http://schemas.openxmlformats.org/spreadsheetml/2006/main" count="59" uniqueCount="59">
  <si>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показателей</t>
  </si>
  <si>
    <t>Формула</t>
  </si>
  <si>
    <t>Вес показателя</t>
  </si>
  <si>
    <t>Фактическое значение показателя, рассчитанное по формуле</t>
  </si>
  <si>
    <t xml:space="preserve">№ п/п
</t>
  </si>
  <si>
    <t xml:space="preserve">Итоговая оценка </t>
  </si>
  <si>
    <t xml:space="preserve"> 1.</t>
  </si>
  <si>
    <t>2.</t>
  </si>
  <si>
    <t xml:space="preserve"> 3.</t>
  </si>
  <si>
    <t>Исполнение программных мероприятий</t>
  </si>
  <si>
    <t>4.</t>
  </si>
  <si>
    <t>Соотношение фонда оплаты труда (ФОТ), утвержденного в смете расходов, к предельному ФОТ, утвержденному Администрацией Ненецкого автономного округа</t>
  </si>
  <si>
    <t>5.</t>
  </si>
  <si>
    <t>Соотношение фактического фонда оплаты труда (ФОТ) к утвержденному в смете расходов</t>
  </si>
  <si>
    <t>6.</t>
  </si>
  <si>
    <t>Ведение реестра закупок, осуществляемых без заключения государственных контрактов</t>
  </si>
  <si>
    <t xml:space="preserve"> 7.</t>
  </si>
  <si>
    <t xml:space="preserve">Доля расходов на закупку товаров, работ  и услуг, произведенных на основе электронных аукционов, в расходах, осуществленных через систему государственного заказа </t>
  </si>
  <si>
    <t xml:space="preserve"> 8.</t>
  </si>
  <si>
    <t>9.</t>
  </si>
  <si>
    <t xml:space="preserve"> 10.</t>
  </si>
  <si>
    <t xml:space="preserve">Доля средств, использованных по целевому назначению </t>
  </si>
  <si>
    <t>11.</t>
  </si>
  <si>
    <t>Сохранность товарно-материальных ценностей (ТМЦ)</t>
  </si>
  <si>
    <t>12.</t>
  </si>
  <si>
    <t>Отношение общего количества изданных приказов Управления к количеству официально поступивших замечаний о выявлении коррупциогенных факторов в изданных приказах</t>
  </si>
  <si>
    <t>13.</t>
  </si>
  <si>
    <t xml:space="preserve">Отношение общего количества поступивших жалоб от населения к работе Управления к количеству подтвердившихся  жалоб </t>
  </si>
  <si>
    <t>14.</t>
  </si>
  <si>
    <t>ФОп / ППп x 100, где 
ФОп – кассовое исполнение по программам, 
ПП – плановые показатели по программам</t>
  </si>
  <si>
    <t>Фу / Фп x 100%, где 
Фу - фонд оплаты труда, утвержденный в смете расходов  
Фп - предельный ФОТ, утвержденный Администрацией Ненецкого автономного округа</t>
  </si>
  <si>
    <t>Фф / Фу x 100%, где 
Фф - фактический фонд   
оплаты труда, 
Фу - фонд оплаты труда, утвержденный в смете расходов</t>
  </si>
  <si>
    <t>Зр/З x 100%, где     
Зр – объём закупок, внесённый в реестр закупок, 
3 – объём закупок, осуществляемых без заключения государственных контрактов</t>
  </si>
  <si>
    <t>Гзк / Ор x 100%, где
Гзк - объем госзакупок, 
произведенных 
на основе электронных аукционов,
Ор - объем всех расходов
на закупку товаров,
работ и услуг, осуществленных через систему государственного заказа</t>
  </si>
  <si>
    <t xml:space="preserve">(Ст - Нт) / Ст x 100%,  
где Ст - стоимость      
товарно-материальных    
ценностей на конец      
года,                   
Нт - сумма недостачи    
товарно-материальных    
ценностей, выявленная в 
ходе проверки (по       
балансовой стоимости)   </t>
  </si>
  <si>
    <t xml:space="preserve">(Жо - Жп) / Жо x 100%,  
где Жо - общее          
количество жалоб,       
Жп - количество         
подтвердившихся жалоб   </t>
  </si>
  <si>
    <t>15.</t>
  </si>
  <si>
    <t xml:space="preserve">Итоговая оценка результативности и эффективности произведенных расходов </t>
  </si>
  <si>
    <t>(П - Пз) / П x 100%,  
где П - общее          
количество изданных приказов Управления,       
Пз - официально поступившие замечания о выявлении коррупциогенных факторов в изданных приказах</t>
  </si>
  <si>
    <t>главным распорядителем средств окружного бюджета - Управлением финансов Ненецкого автономного округа</t>
  </si>
  <si>
    <t>Исполнение сметы расходов*</t>
  </si>
  <si>
    <t>16.</t>
  </si>
  <si>
    <t>Максимально возможное значение и веса показателей по методике, утвержденной распоряжением Управления финансов НАО от 16.05.2013 № 16</t>
  </si>
  <si>
    <t xml:space="preserve">ФО / ПП x 100, где 
ФО* - фактическое освоение, 
ПП* – плановые показатели </t>
  </si>
  <si>
    <t>* плановые показатели сметы расходов и фактическое освоение рассчитываются без учёта средств Резервного фонда Администрации Ненецкого автономного округа</t>
  </si>
  <si>
    <t>Приложение</t>
  </si>
  <si>
    <t>к справке</t>
  </si>
  <si>
    <t xml:space="preserve">Расчет итоговой оценки эффективности использования бюджетных средств  </t>
  </si>
  <si>
    <t>(Оа - Дз) / Оа x 100%, где 
Оа - объем выделенных бюджетных ассигнований*, 
Дз – дебиторская задолженность</t>
  </si>
  <si>
    <t>(Оа - Кз) / Оа x 100%,
где 
Оа - объем выделенных бюджетных ассигнований*, 
Кз - кредиторская задолженность</t>
  </si>
  <si>
    <t>(Бс - Сни) / Бс x 100%, где                               Бс – выделено бюджетных средств всего*,
Сни - сумма нецелевого использования бюджетных средств, выявленная в ходе внутренних и внешних проверок в оцениваемом году</t>
  </si>
  <si>
    <t>Соотношение объема выделенных бюджетных ассигнований за исключением дебиторской задолженности к объему выделенных бюджетных ассигнований</t>
  </si>
  <si>
    <t>Соотношение объема выделенных бюджетных ассигнований за исключением кредиторской задолженности к объему выделенных бюджетных ассигнований</t>
  </si>
  <si>
    <t>за 2013 год</t>
  </si>
  <si>
    <t>Максимально возможное значение и веса показателей в 2013 году</t>
  </si>
  <si>
    <t>Объем ассигнований, освоенный в рамках программ</t>
  </si>
  <si>
    <t>ФП / ФО x 100, где 
ФП - фактическое освоение в рамках программ, 
ФО* – общее фактическое освоение</t>
  </si>
  <si>
    <t>Фактическое значение первого показателя формулы               (руб.)</t>
  </si>
  <si>
    <t>Фактическое значение второго показателя формулы                  (руб.)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</si>
</sst>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;[Red]\-#,##0.00;0.00"/>
  </numFmts>
  <fonts count="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8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4.875" style="7" customWidth="1"/>
    <col min="2" max="2" width="33.25390625" style="7" customWidth="1"/>
    <col min="3" max="3" width="36.75390625" style="7" customWidth="1"/>
    <col min="4" max="4" width="17.00390625" style="7" customWidth="1"/>
    <col min="5" max="5" width="16.75390625" style="7" customWidth="1"/>
    <col min="6" max="6" width="12.00390625" style="7" customWidth="1"/>
    <col min="7" max="7" width="7.375" style="7" customWidth="1"/>
    <col min="8" max="8" width="11.375" style="7" customWidth="1"/>
    <col min="9" max="16384" width="9.125" style="7" customWidth="1"/>
  </cols>
  <sheetData>
    <row r="1" ht="15.75">
      <c r="G1" s="7" t="s">
        <v>45</v>
      </c>
    </row>
    <row r="2" ht="15.75">
      <c r="G2" s="7" t="s">
        <v>46</v>
      </c>
    </row>
    <row r="3" spans="1:8" ht="18" customHeight="1">
      <c r="A3" s="17" t="s">
        <v>47</v>
      </c>
      <c r="B3" s="17"/>
      <c r="C3" s="17"/>
      <c r="D3" s="17"/>
      <c r="E3" s="17"/>
      <c r="F3" s="17"/>
      <c r="G3" s="17"/>
      <c r="H3" s="17"/>
    </row>
    <row r="4" spans="1:8" ht="14.25" customHeight="1">
      <c r="A4" s="17" t="s">
        <v>39</v>
      </c>
      <c r="B4" s="17"/>
      <c r="C4" s="17"/>
      <c r="D4" s="17"/>
      <c r="E4" s="17"/>
      <c r="F4" s="17"/>
      <c r="G4" s="17"/>
      <c r="H4" s="17"/>
    </row>
    <row r="5" spans="1:8" ht="16.5" customHeight="1">
      <c r="A5" s="17" t="s">
        <v>53</v>
      </c>
      <c r="B5" s="17"/>
      <c r="C5" s="17"/>
      <c r="D5" s="17"/>
      <c r="E5" s="17"/>
      <c r="F5" s="17"/>
      <c r="G5" s="17"/>
      <c r="H5" s="17"/>
    </row>
    <row r="7" spans="1:8" ht="112.5" customHeight="1">
      <c r="A7" s="3" t="s">
        <v>4</v>
      </c>
      <c r="B7" s="3" t="s">
        <v>0</v>
      </c>
      <c r="C7" s="3" t="s">
        <v>1</v>
      </c>
      <c r="D7" s="3" t="s">
        <v>57</v>
      </c>
      <c r="E7" s="3" t="s">
        <v>58</v>
      </c>
      <c r="F7" s="3" t="s">
        <v>3</v>
      </c>
      <c r="G7" s="3" t="s">
        <v>2</v>
      </c>
      <c r="H7" s="3" t="s">
        <v>5</v>
      </c>
    </row>
    <row r="8" spans="1:8" ht="17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47.25" customHeight="1">
      <c r="A9" s="1" t="s">
        <v>6</v>
      </c>
      <c r="B9" s="2" t="s">
        <v>40</v>
      </c>
      <c r="C9" s="3" t="s">
        <v>43</v>
      </c>
      <c r="D9" s="13">
        <v>2377395284.02</v>
      </c>
      <c r="E9" s="13">
        <v>2380623400</v>
      </c>
      <c r="F9" s="4">
        <f aca="true" t="shared" si="0" ref="F9:F15">D9/E9*100</f>
        <v>99.86440039277107</v>
      </c>
      <c r="G9" s="5">
        <v>1</v>
      </c>
      <c r="H9" s="6">
        <f>F9*G9</f>
        <v>99.86440039277107</v>
      </c>
    </row>
    <row r="10" spans="1:8" ht="64.5" customHeight="1">
      <c r="A10" s="1" t="s">
        <v>7</v>
      </c>
      <c r="B10" s="2" t="s">
        <v>55</v>
      </c>
      <c r="C10" s="3" t="s">
        <v>56</v>
      </c>
      <c r="D10" s="14">
        <v>8916200</v>
      </c>
      <c r="E10" s="13">
        <v>2377395284.02</v>
      </c>
      <c r="F10" s="4">
        <f t="shared" si="0"/>
        <v>0.37504070357720926</v>
      </c>
      <c r="G10" s="5">
        <v>2</v>
      </c>
      <c r="H10" s="6">
        <f aca="true" t="shared" si="1" ref="H10:H21">F10*G10</f>
        <v>0.7500814071544185</v>
      </c>
    </row>
    <row r="11" spans="1:8" ht="81.75" customHeight="1">
      <c r="A11" s="1" t="s">
        <v>8</v>
      </c>
      <c r="B11" s="2" t="s">
        <v>9</v>
      </c>
      <c r="C11" s="3" t="s">
        <v>29</v>
      </c>
      <c r="D11" s="14">
        <v>8916200</v>
      </c>
      <c r="E11" s="14">
        <v>8916200</v>
      </c>
      <c r="F11" s="4">
        <f t="shared" si="0"/>
        <v>100</v>
      </c>
      <c r="G11" s="5">
        <v>1</v>
      </c>
      <c r="H11" s="6">
        <f t="shared" si="1"/>
        <v>100</v>
      </c>
    </row>
    <row r="12" spans="1:8" ht="96" customHeight="1">
      <c r="A12" s="1" t="s">
        <v>10</v>
      </c>
      <c r="B12" s="2" t="s">
        <v>11</v>
      </c>
      <c r="C12" s="3" t="s">
        <v>30</v>
      </c>
      <c r="D12" s="14">
        <v>48376700</v>
      </c>
      <c r="E12" s="14">
        <v>48376700</v>
      </c>
      <c r="F12" s="4">
        <f t="shared" si="0"/>
        <v>100</v>
      </c>
      <c r="G12" s="5">
        <v>1</v>
      </c>
      <c r="H12" s="6">
        <f t="shared" si="1"/>
        <v>100</v>
      </c>
    </row>
    <row r="13" spans="1:8" ht="82.5" customHeight="1">
      <c r="A13" s="1" t="s">
        <v>12</v>
      </c>
      <c r="B13" s="2" t="s">
        <v>13</v>
      </c>
      <c r="C13" s="3" t="s">
        <v>31</v>
      </c>
      <c r="D13" s="14">
        <v>48376601.5</v>
      </c>
      <c r="E13" s="14">
        <v>48376700</v>
      </c>
      <c r="F13" s="4">
        <f t="shared" si="0"/>
        <v>99.99979638958423</v>
      </c>
      <c r="G13" s="5">
        <v>1</v>
      </c>
      <c r="H13" s="6">
        <f t="shared" si="1"/>
        <v>99.99979638958423</v>
      </c>
    </row>
    <row r="14" spans="1:8" ht="98.25" customHeight="1">
      <c r="A14" s="1" t="s">
        <v>14</v>
      </c>
      <c r="B14" s="2" t="s">
        <v>15</v>
      </c>
      <c r="C14" s="3" t="s">
        <v>32</v>
      </c>
      <c r="D14" s="14">
        <v>3003056.64</v>
      </c>
      <c r="E14" s="14">
        <v>3003056.64</v>
      </c>
      <c r="F14" s="4">
        <f t="shared" si="0"/>
        <v>100</v>
      </c>
      <c r="G14" s="5">
        <v>1</v>
      </c>
      <c r="H14" s="6">
        <f t="shared" si="1"/>
        <v>100</v>
      </c>
    </row>
    <row r="15" spans="1:8" ht="124.5" customHeight="1">
      <c r="A15" s="1" t="s">
        <v>16</v>
      </c>
      <c r="B15" s="2" t="s">
        <v>17</v>
      </c>
      <c r="C15" s="3" t="s">
        <v>33</v>
      </c>
      <c r="D15" s="14">
        <v>3616244.66</v>
      </c>
      <c r="E15" s="14">
        <v>3616244.66</v>
      </c>
      <c r="F15" s="4">
        <f t="shared" si="0"/>
        <v>100</v>
      </c>
      <c r="G15" s="5">
        <v>3</v>
      </c>
      <c r="H15" s="6">
        <f t="shared" si="1"/>
        <v>300</v>
      </c>
    </row>
    <row r="16" spans="1:8" ht="100.5" customHeight="1">
      <c r="A16" s="1" t="s">
        <v>18</v>
      </c>
      <c r="B16" s="2" t="s">
        <v>51</v>
      </c>
      <c r="C16" s="3" t="s">
        <v>48</v>
      </c>
      <c r="D16" s="13">
        <v>2380623400</v>
      </c>
      <c r="E16" s="14">
        <v>5983724.39</v>
      </c>
      <c r="F16" s="4">
        <f>(D16-E16)/D16*100</f>
        <v>99.74864884592834</v>
      </c>
      <c r="G16" s="5">
        <v>2</v>
      </c>
      <c r="H16" s="6">
        <f t="shared" si="1"/>
        <v>199.4972976918567</v>
      </c>
    </row>
    <row r="17" spans="1:8" ht="100.5" customHeight="1">
      <c r="A17" s="1" t="s">
        <v>19</v>
      </c>
      <c r="B17" s="2" t="s">
        <v>52</v>
      </c>
      <c r="C17" s="3" t="s">
        <v>49</v>
      </c>
      <c r="D17" s="13">
        <v>2380623400</v>
      </c>
      <c r="E17" s="15">
        <v>0</v>
      </c>
      <c r="F17" s="5">
        <f>D17/D17*100</f>
        <v>100</v>
      </c>
      <c r="G17" s="5">
        <v>3</v>
      </c>
      <c r="H17" s="6">
        <f t="shared" si="1"/>
        <v>300</v>
      </c>
    </row>
    <row r="18" spans="1:8" ht="111.75" customHeight="1">
      <c r="A18" s="1" t="s">
        <v>20</v>
      </c>
      <c r="B18" s="2" t="s">
        <v>21</v>
      </c>
      <c r="C18" s="3" t="s">
        <v>50</v>
      </c>
      <c r="D18" s="13">
        <v>2380623400</v>
      </c>
      <c r="E18" s="15">
        <v>0</v>
      </c>
      <c r="F18" s="5">
        <f>D18/D18*100</f>
        <v>100</v>
      </c>
      <c r="G18" s="5">
        <v>3</v>
      </c>
      <c r="H18" s="6">
        <f t="shared" si="1"/>
        <v>300</v>
      </c>
    </row>
    <row r="19" spans="1:8" ht="157.5" customHeight="1">
      <c r="A19" s="1" t="s">
        <v>22</v>
      </c>
      <c r="B19" s="2" t="s">
        <v>23</v>
      </c>
      <c r="C19" s="3" t="s">
        <v>34</v>
      </c>
      <c r="D19" s="14">
        <v>11367268.9</v>
      </c>
      <c r="E19" s="15">
        <v>0</v>
      </c>
      <c r="F19" s="5">
        <f>D19/D19*100</f>
        <v>100</v>
      </c>
      <c r="G19" s="5">
        <v>3</v>
      </c>
      <c r="H19" s="6">
        <f t="shared" si="1"/>
        <v>300</v>
      </c>
    </row>
    <row r="20" spans="1:8" ht="123.75" customHeight="1">
      <c r="A20" s="1" t="s">
        <v>24</v>
      </c>
      <c r="B20" s="2" t="s">
        <v>25</v>
      </c>
      <c r="C20" s="3" t="s">
        <v>38</v>
      </c>
      <c r="D20" s="15">
        <v>22</v>
      </c>
      <c r="E20" s="15">
        <v>3</v>
      </c>
      <c r="F20" s="6">
        <f>(D20-E20)/D20*100</f>
        <v>86.36363636363636</v>
      </c>
      <c r="G20" s="5">
        <v>1</v>
      </c>
      <c r="H20" s="6">
        <f t="shared" si="1"/>
        <v>86.36363636363636</v>
      </c>
    </row>
    <row r="21" spans="1:8" ht="80.25" customHeight="1">
      <c r="A21" s="1" t="s">
        <v>26</v>
      </c>
      <c r="B21" s="2" t="s">
        <v>27</v>
      </c>
      <c r="C21" s="3" t="s">
        <v>35</v>
      </c>
      <c r="D21" s="15">
        <v>0</v>
      </c>
      <c r="E21" s="15">
        <v>0</v>
      </c>
      <c r="F21" s="5">
        <v>0</v>
      </c>
      <c r="G21" s="5">
        <v>1</v>
      </c>
      <c r="H21" s="6">
        <f t="shared" si="1"/>
        <v>0</v>
      </c>
    </row>
    <row r="22" spans="1:8" ht="69.75" customHeight="1">
      <c r="A22" s="1" t="s">
        <v>28</v>
      </c>
      <c r="B22" s="8" t="s">
        <v>37</v>
      </c>
      <c r="C22" s="3"/>
      <c r="D22" s="5"/>
      <c r="E22" s="5"/>
      <c r="F22" s="9"/>
      <c r="G22" s="10">
        <f>23-1</f>
        <v>22</v>
      </c>
      <c r="H22" s="11">
        <f>SUM(H9:H21)</f>
        <v>1986.4752122450027</v>
      </c>
    </row>
    <row r="23" spans="1:8" ht="49.5" customHeight="1">
      <c r="A23" s="1" t="s">
        <v>36</v>
      </c>
      <c r="B23" s="16" t="s">
        <v>54</v>
      </c>
      <c r="C23" s="3"/>
      <c r="D23" s="5"/>
      <c r="E23" s="5"/>
      <c r="F23" s="10">
        <v>100</v>
      </c>
      <c r="G23" s="10">
        <f>23-1</f>
        <v>22</v>
      </c>
      <c r="H23" s="12">
        <f>F23*G23</f>
        <v>2200</v>
      </c>
    </row>
    <row r="24" spans="1:8" ht="93" customHeight="1">
      <c r="A24" s="1" t="s">
        <v>41</v>
      </c>
      <c r="B24" s="8" t="s">
        <v>42</v>
      </c>
      <c r="C24" s="9"/>
      <c r="D24" s="10"/>
      <c r="E24" s="10"/>
      <c r="F24" s="10">
        <v>100</v>
      </c>
      <c r="G24" s="10">
        <v>23</v>
      </c>
      <c r="H24" s="12">
        <f>F24*G24</f>
        <v>2300</v>
      </c>
    </row>
    <row r="26" spans="1:8" ht="36" customHeight="1">
      <c r="A26" s="18" t="s">
        <v>44</v>
      </c>
      <c r="B26" s="18"/>
      <c r="C26" s="18"/>
      <c r="D26" s="18"/>
      <c r="E26" s="18"/>
      <c r="F26" s="18"/>
      <c r="G26" s="18"/>
      <c r="H26" s="18"/>
    </row>
  </sheetData>
  <mergeCells count="4">
    <mergeCell ref="A3:H3"/>
    <mergeCell ref="A5:H5"/>
    <mergeCell ref="A4:H4"/>
    <mergeCell ref="A26:H2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Лунегова</dc:creator>
  <cp:keywords/>
  <dc:description/>
  <cp:lastModifiedBy>Лунегова</cp:lastModifiedBy>
  <cp:lastPrinted>2014-04-16T07:48:24Z</cp:lastPrinted>
  <dcterms:created xsi:type="dcterms:W3CDTF">2013-05-29T04:34:48Z</dcterms:created>
  <dcterms:modified xsi:type="dcterms:W3CDTF">2014-04-16T08:05:15Z</dcterms:modified>
  <cp:category/>
  <cp:version/>
  <cp:contentType/>
  <cp:contentStatus/>
</cp:coreProperties>
</file>