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3820" windowHeight="10110"/>
  </bookViews>
  <sheets>
    <sheet name="01.04.2014" sheetId="3" r:id="rId1"/>
  </sheets>
  <definedNames>
    <definedName name="_xlnm.Print_Titles" localSheetId="0">'01.04.2014'!$9:$13</definedName>
  </definedNames>
  <calcPr calcId="114210" fullCalcOnLoad="1"/>
</workbook>
</file>

<file path=xl/calcChain.xml><?xml version="1.0" encoding="utf-8"?>
<calcChain xmlns="http://schemas.openxmlformats.org/spreadsheetml/2006/main">
  <c r="K38" i="3"/>
  <c r="E36"/>
  <c r="K36"/>
  <c r="E32"/>
  <c r="I28"/>
  <c r="I36"/>
  <c r="I45"/>
  <c r="I48"/>
  <c r="I49"/>
  <c r="C49"/>
  <c r="J28"/>
  <c r="J36"/>
  <c r="J45"/>
  <c r="J48"/>
  <c r="J49"/>
  <c r="D49"/>
  <c r="E49"/>
  <c r="K49"/>
  <c r="Q49"/>
  <c r="P49"/>
  <c r="O49"/>
  <c r="N49"/>
  <c r="M49"/>
  <c r="L49"/>
  <c r="H49"/>
  <c r="G49"/>
  <c r="F49"/>
  <c r="D48"/>
  <c r="C48"/>
  <c r="E48"/>
  <c r="K47"/>
  <c r="K48"/>
  <c r="Q48"/>
  <c r="P48"/>
  <c r="O48"/>
  <c r="N48"/>
  <c r="M48"/>
  <c r="L48"/>
  <c r="G48"/>
  <c r="H48"/>
  <c r="F48"/>
  <c r="D47"/>
  <c r="C47"/>
  <c r="E47"/>
  <c r="G45"/>
  <c r="M45"/>
  <c r="P45"/>
  <c r="D45"/>
  <c r="F45"/>
  <c r="L45"/>
  <c r="O45"/>
  <c r="C45"/>
  <c r="E45"/>
  <c r="K45"/>
  <c r="Q45"/>
  <c r="N45"/>
  <c r="H45"/>
  <c r="C44"/>
  <c r="D44"/>
  <c r="E44"/>
  <c r="C43"/>
  <c r="D43"/>
  <c r="E43"/>
  <c r="C42"/>
  <c r="D42"/>
  <c r="E42"/>
  <c r="C41"/>
  <c r="D41"/>
  <c r="E41"/>
  <c r="C40"/>
  <c r="D40"/>
  <c r="E40"/>
  <c r="E39"/>
  <c r="D39"/>
  <c r="C39"/>
  <c r="D38"/>
  <c r="C38"/>
  <c r="E38"/>
  <c r="D32"/>
  <c r="C32"/>
  <c r="H36"/>
  <c r="N36"/>
  <c r="Q36"/>
  <c r="G36"/>
  <c r="M36"/>
  <c r="P36"/>
  <c r="D36"/>
  <c r="F36"/>
  <c r="L36"/>
  <c r="O36"/>
  <c r="C36"/>
  <c r="C34"/>
  <c r="C35"/>
  <c r="D35"/>
  <c r="E35"/>
  <c r="D34"/>
  <c r="E34"/>
  <c r="E33"/>
  <c r="C33"/>
  <c r="D33"/>
  <c r="C31"/>
  <c r="D31"/>
  <c r="E31"/>
  <c r="E30"/>
  <c r="D30"/>
  <c r="C30"/>
  <c r="D27"/>
  <c r="D26"/>
  <c r="K27"/>
  <c r="K26"/>
  <c r="Q28"/>
  <c r="N28"/>
  <c r="K28"/>
  <c r="H28"/>
  <c r="C26"/>
  <c r="C27"/>
  <c r="C28"/>
  <c r="D28"/>
  <c r="E28"/>
  <c r="E27"/>
  <c r="E26"/>
  <c r="P28"/>
  <c r="O28"/>
  <c r="M28"/>
  <c r="L28"/>
  <c r="G28"/>
  <c r="F28"/>
</calcChain>
</file>

<file path=xl/sharedStrings.xml><?xml version="1.0" encoding="utf-8"?>
<sst xmlns="http://schemas.openxmlformats.org/spreadsheetml/2006/main" count="90" uniqueCount="78">
  <si>
    <t>подпрограмма 1 «Обеспечение долгосрочной сбалансированности и устойчивости бюджета Ненецкого автономного округа, повышение эффективности бюджетных расходов»</t>
  </si>
  <si>
    <t>Итого по Подпрограмме 1 - «Обеспечение долгосрочной сбалансированности и устойчивости бюджета Ненецкого автономного округа, повышение эффективности бюджетных расходов»</t>
  </si>
  <si>
    <t>Наименование мероприятия</t>
  </si>
  <si>
    <t>Всего</t>
  </si>
  <si>
    <t>Ненецкого автономного округа</t>
  </si>
  <si>
    <t>федеральный бюджет</t>
  </si>
  <si>
    <t>окружной бюджет</t>
  </si>
  <si>
    <t>1.1.2.</t>
  </si>
  <si>
    <t>1.2.2.</t>
  </si>
  <si>
    <t>3.3.2.</t>
  </si>
  <si>
    <t>3.4.2.</t>
  </si>
  <si>
    <t>4.1.2.</t>
  </si>
  <si>
    <t>4.3.2.</t>
  </si>
  <si>
    <t>Разработка долгосрочной бюджетной стратегии Ненецкого автономного округа</t>
  </si>
  <si>
    <t>Внедрение программно-целевых методов планирования в Ненецком автономном округе</t>
  </si>
  <si>
    <t>Повышение доступности информации о деятельности организаций сектора государственного управления Ненецкого автономного округа в сфере управления государственными финансами</t>
  </si>
  <si>
    <t>Мониторинг состояния объема государственного долга и расходов на его обслуживание на предмет соответствия ограничениям, установленным Бюджетным кодексом Российской Федерации</t>
  </si>
  <si>
    <t>Соблюдение сроков исполнения обязательств по обслуживанию государственного долга</t>
  </si>
  <si>
    <t xml:space="preserve">Разработка программы государственных заимствований </t>
  </si>
  <si>
    <t xml:space="preserve">Обеспечение сбалансированности местных бюджетов </t>
  </si>
  <si>
    <t xml:space="preserve">Предоставление бюджетных кредитов из окружного бюджета бюджетам муниципального района и городского округа </t>
  </si>
  <si>
    <t>Обеспечение реализации мероприятий государственной программы</t>
  </si>
  <si>
    <t>Соблюдение ограничений по уровню дефицита окружного бюджета и обеспечение его оптимального уровня для исполнения окружного бюджета</t>
  </si>
  <si>
    <t>1.2.3.</t>
  </si>
  <si>
    <t>Аналитическое распределение расходов окружного бюджета по государственным программам Ненецкого автономного округа</t>
  </si>
  <si>
    <t>Формирование окружного бюджета на основе программно-целевого принципа</t>
  </si>
  <si>
    <t>Планирование бюджетных ассигнований на оказание государственных услуг в соответствии с государственным заданием</t>
  </si>
  <si>
    <t>Проведение мониторинга и оценки качества финансового менеджмента главных распорядителей средств окружного бюджета и формирование их рейтинга</t>
  </si>
  <si>
    <t>Приобретение прав на использование программных комплексов для сбора, консолидации и анализа отчетности и внедрение программного комплекса на основе WEB-технологий по организации централизованной системы сбора, консолидации и анализа отчетности в WEB-технологии</t>
  </si>
  <si>
    <t xml:space="preserve">Организация и автоматизация процесса планирования окружного бюджета </t>
  </si>
  <si>
    <t>Подготовка документов для привлечения кредитов</t>
  </si>
  <si>
    <t>Нормативное правовое регулирование в сфере регулирования межбюджетных отношений в Ненецком автономном округе</t>
  </si>
  <si>
    <t>Организация работ по заключению Соглашений о мерах по повышению эффективности использования бюджетных средств и увеличению поступлений налоговых и неналоговых доходов бюджетов муниципальных образований Ненецкого автономного округа</t>
  </si>
  <si>
    <t>Мониторинг и проведение оценки качества управления бюджетным процессом и мониторинг соблюдения требований бюджетного законодательства в муниципальных образованиях Ненецкого автономного округа</t>
  </si>
  <si>
    <t>5.1.1.</t>
  </si>
  <si>
    <t>4.2.2.</t>
  </si>
  <si>
    <t>4.2.3.</t>
  </si>
  <si>
    <t>Сверка представленных документов на наличие лимитов бюджетных обязательств и (или) бюджетных ассигнований. Сверка соответствия назначения платежа коду бюджетной классификации Российской Федерации, указанному в платежном документе. Проверка наличия документов, подтверждающих возникновение денежного обязательства, подлежащего оплате за счет средств бюджета.</t>
  </si>
  <si>
    <t>Подпрограмма 3 «Управление государственным долгом Ненецкого автономного округа»</t>
  </si>
  <si>
    <t>Подпрограмма 2 «Создание и развитие информационной системы управления общественными финансами в Ненецком автономном округе»</t>
  </si>
  <si>
    <t xml:space="preserve">Ведение государственной долговой книги Ненецкого автономного округа </t>
  </si>
  <si>
    <t>Итого по Подпрограмме 2 - «Создание и развитие информационной системы управления общественными финансами в Ненецком автономном округе»</t>
  </si>
  <si>
    <t>Итого по Подпрограмме 3 - «Управление государственным долгом Ненецкого автономного округа»</t>
  </si>
  <si>
    <t>Подпрограмма 4 «Развитие системы межбюджетных отношений, содействие повышению уровня бюджетной обеспеченности муниципальных образований в Ненецком автономном округе»</t>
  </si>
  <si>
    <t>Итого по Подпрограмме 4 - «Развитие системы межбюджетных отношений, содействие повышению уровня бюджетной обеспеченности муниципальных образований в Ненецком автономном округе»</t>
  </si>
  <si>
    <t>Формирование рейтинга муниципальных образований Ненецкого автономного округа по качеству управления бюджетным процессом и размещение результатов проведенного мониторинга в информационно-телекоммуникационной сети Интернет</t>
  </si>
  <si>
    <t>«Управление региональными финансами в Ненецком автономном округе»</t>
  </si>
  <si>
    <t>Подпрограмма 5 «Создание условий для реализации государственной программы «Управление региональными финансами в Ненецком автономном округе»</t>
  </si>
  <si>
    <t xml:space="preserve">Итого по Подпрограмме 5 - «Создание условий для реализации государственной программы «Управление региональными финансами в Ненецком автономном округе» </t>
  </si>
  <si>
    <t xml:space="preserve">Расчет расходов на исполнение долговых обязательств </t>
  </si>
  <si>
    <t>Расчет и предоставление дотаций на выравнивание бюджетной обеспеченности поселений, муниципального района (городского округа)</t>
  </si>
  <si>
    <t>1.1.1.</t>
  </si>
  <si>
    <t>1.2.1.</t>
  </si>
  <si>
    <t>1.3.1.</t>
  </si>
  <si>
    <t>1.4.1.</t>
  </si>
  <si>
    <t>1.5.1.</t>
  </si>
  <si>
    <t>1.6.1.</t>
  </si>
  <si>
    <t>2.1.1.</t>
  </si>
  <si>
    <t>2.2.1.</t>
  </si>
  <si>
    <t>3.1.1.</t>
  </si>
  <si>
    <t>3.2.1.</t>
  </si>
  <si>
    <t>3.3.1.</t>
  </si>
  <si>
    <t>3.4.1.</t>
  </si>
  <si>
    <t>4.1.1.</t>
  </si>
  <si>
    <t>4.2.1.</t>
  </si>
  <si>
    <t>4.3.1.</t>
  </si>
  <si>
    <t>Отчет</t>
  </si>
  <si>
    <t>за 1 квартал 2014 года</t>
  </si>
  <si>
    <t>местный бюджеты</t>
  </si>
  <si>
    <t>внебюджетные источники</t>
  </si>
  <si>
    <t>%</t>
  </si>
  <si>
    <t>в тыс. рублей</t>
  </si>
  <si>
    <t>Объем финансирования государственной программы (за отчетный период)</t>
  </si>
  <si>
    <t xml:space="preserve">в том числе по источникам </t>
  </si>
  <si>
    <t>об исполнении мероприятий государственной программы</t>
  </si>
  <si>
    <t>Кассовые расходы                    за 1 кв. 2014 г.</t>
  </si>
  <si>
    <t>План                       на 1 кв. 2014 г.</t>
  </si>
  <si>
    <t xml:space="preserve">Всего по государственной программе </t>
  </si>
</sst>
</file>

<file path=xl/styles.xml><?xml version="1.0" encoding="utf-8"?>
<styleSheet xmlns="http://schemas.openxmlformats.org/spreadsheetml/2006/main">
  <numFmts count="3">
    <numFmt numFmtId="164" formatCode="#,##0.000_р_."/>
    <numFmt numFmtId="165" formatCode="#,##0_р_."/>
    <numFmt numFmtId="166" formatCode="#,##0.0_р_.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Alignment="1">
      <alignment wrapText="1"/>
    </xf>
    <xf numFmtId="166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/>
    <xf numFmtId="164" fontId="1" fillId="0" borderId="0" xfId="0" applyNumberFormat="1" applyFont="1" applyFill="1"/>
    <xf numFmtId="0" fontId="4" fillId="0" borderId="0" xfId="0" applyFont="1" applyFill="1" applyAlignment="1">
      <alignment wrapText="1"/>
    </xf>
    <xf numFmtId="0" fontId="0" fillId="0" borderId="0" xfId="0" applyFill="1" applyAlignment="1"/>
    <xf numFmtId="164" fontId="1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left" vertical="top"/>
    </xf>
    <xf numFmtId="166" fontId="1" fillId="2" borderId="1" xfId="0" applyNumberFormat="1" applyFont="1" applyFill="1" applyBorder="1" applyAlignment="1">
      <alignment vertical="top" wrapText="1"/>
    </xf>
    <xf numFmtId="166" fontId="1" fillId="3" borderId="1" xfId="0" applyNumberFormat="1" applyFont="1" applyFill="1" applyBorder="1" applyAlignment="1">
      <alignment horizontal="right" vertical="top" wrapText="1"/>
    </xf>
    <xf numFmtId="166" fontId="1" fillId="3" borderId="1" xfId="0" applyNumberFormat="1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164" fontId="1" fillId="0" borderId="0" xfId="0" applyNumberFormat="1" applyFont="1" applyFill="1" applyAlignment="1">
      <alignment horizontal="right"/>
    </xf>
    <xf numFmtId="164" fontId="1" fillId="0" borderId="2" xfId="0" applyNumberFormat="1" applyFont="1" applyFill="1" applyBorder="1"/>
    <xf numFmtId="164" fontId="1" fillId="0" borderId="0" xfId="0" applyNumberFormat="1" applyFont="1" applyFill="1" applyBorder="1"/>
    <xf numFmtId="166" fontId="8" fillId="0" borderId="1" xfId="0" applyNumberFormat="1" applyFont="1" applyFill="1" applyBorder="1" applyAlignment="1">
      <alignment horizontal="right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0" fillId="0" borderId="0" xfId="0" applyAlignment="1"/>
    <xf numFmtId="0" fontId="1" fillId="3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1"/>
  <sheetViews>
    <sheetView tabSelected="1" workbookViewId="0">
      <pane ySplit="13" topLeftCell="A14" activePane="bottomLeft" state="frozen"/>
      <selection pane="bottomLeft" activeCell="V16" sqref="V16"/>
    </sheetView>
  </sheetViews>
  <sheetFormatPr defaultRowHeight="15"/>
  <cols>
    <col min="1" max="1" width="5.7109375" style="4" customWidth="1"/>
    <col min="2" max="2" width="31.5703125" style="4" customWidth="1"/>
    <col min="3" max="4" width="14.28515625" style="5" customWidth="1"/>
    <col min="5" max="5" width="6.28515625" style="5" customWidth="1"/>
    <col min="6" max="7" width="14.28515625" style="5" customWidth="1"/>
    <col min="8" max="8" width="6.140625" style="5" customWidth="1"/>
    <col min="9" max="10" width="14.28515625" style="5" customWidth="1"/>
    <col min="11" max="11" width="6.28515625" style="5" customWidth="1"/>
    <col min="12" max="13" width="14.28515625" style="5" customWidth="1"/>
    <col min="14" max="14" width="6.140625" style="5" customWidth="1"/>
    <col min="15" max="16" width="14.28515625" style="5" customWidth="1"/>
    <col min="17" max="17" width="6.140625" style="5" customWidth="1"/>
    <col min="18" max="18" width="10" style="4" bestFit="1" customWidth="1"/>
    <col min="19" max="16384" width="9.140625" style="4"/>
  </cols>
  <sheetData>
    <row r="1" spans="1:18" ht="18" customHeight="1">
      <c r="L1" s="6"/>
      <c r="M1" s="6"/>
      <c r="N1" s="6"/>
      <c r="O1" s="6"/>
      <c r="P1" s="6"/>
      <c r="Q1" s="7"/>
      <c r="R1" s="7"/>
    </row>
    <row r="3" spans="1:18" ht="15.75">
      <c r="A3" s="27" t="s">
        <v>66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8" ht="15.75">
      <c r="A4" s="27" t="s">
        <v>74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8" ht="15.75">
      <c r="A5" s="27" t="s">
        <v>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8" ht="15.75">
      <c r="A6" s="27" t="s">
        <v>46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8" ht="15.75">
      <c r="A7" s="21" t="s">
        <v>67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8">
      <c r="Q8" s="16" t="s">
        <v>71</v>
      </c>
    </row>
    <row r="9" spans="1:18" s="1" customFormat="1" ht="20.25" customHeight="1">
      <c r="A9" s="29" t="s">
        <v>2</v>
      </c>
      <c r="B9" s="29"/>
      <c r="C9" s="20" t="s">
        <v>72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8" s="1" customFormat="1">
      <c r="A10" s="29"/>
      <c r="B10" s="29"/>
      <c r="C10" s="20" t="s">
        <v>3</v>
      </c>
      <c r="D10" s="30"/>
      <c r="E10" s="30"/>
      <c r="F10" s="20" t="s">
        <v>73</v>
      </c>
      <c r="G10" s="20"/>
      <c r="H10" s="20"/>
      <c r="I10" s="30"/>
      <c r="J10" s="30"/>
      <c r="K10" s="30"/>
      <c r="L10" s="30"/>
      <c r="M10" s="30"/>
      <c r="N10" s="30"/>
      <c r="O10" s="30"/>
      <c r="P10" s="30"/>
      <c r="Q10" s="30"/>
    </row>
    <row r="11" spans="1:18" s="1" customFormat="1">
      <c r="A11" s="29"/>
      <c r="B11" s="29"/>
      <c r="C11" s="30"/>
      <c r="D11" s="30"/>
      <c r="E11" s="30"/>
      <c r="F11" s="20" t="s">
        <v>5</v>
      </c>
      <c r="G11" s="20"/>
      <c r="H11" s="20"/>
      <c r="I11" s="20" t="s">
        <v>6</v>
      </c>
      <c r="J11" s="20"/>
      <c r="K11" s="20"/>
      <c r="L11" s="20" t="s">
        <v>68</v>
      </c>
      <c r="M11" s="20"/>
      <c r="N11" s="20"/>
      <c r="O11" s="20" t="s">
        <v>69</v>
      </c>
      <c r="P11" s="20"/>
      <c r="Q11" s="29"/>
    </row>
    <row r="12" spans="1:18" s="1" customFormat="1" ht="45">
      <c r="A12" s="30"/>
      <c r="B12" s="30"/>
      <c r="C12" s="8" t="s">
        <v>76</v>
      </c>
      <c r="D12" s="8" t="s">
        <v>75</v>
      </c>
      <c r="E12" s="8" t="s">
        <v>70</v>
      </c>
      <c r="F12" s="8" t="s">
        <v>76</v>
      </c>
      <c r="G12" s="8" t="s">
        <v>75</v>
      </c>
      <c r="H12" s="8" t="s">
        <v>70</v>
      </c>
      <c r="I12" s="8" t="s">
        <v>76</v>
      </c>
      <c r="J12" s="8" t="s">
        <v>75</v>
      </c>
      <c r="K12" s="8" t="s">
        <v>70</v>
      </c>
      <c r="L12" s="8" t="s">
        <v>76</v>
      </c>
      <c r="M12" s="8" t="s">
        <v>75</v>
      </c>
      <c r="N12" s="8" t="s">
        <v>70</v>
      </c>
      <c r="O12" s="8" t="s">
        <v>76</v>
      </c>
      <c r="P12" s="8" t="s">
        <v>75</v>
      </c>
      <c r="Q12" s="8" t="s">
        <v>70</v>
      </c>
    </row>
    <row r="13" spans="1:18" s="1" customFormat="1">
      <c r="A13" s="26">
        <v>1</v>
      </c>
      <c r="B13" s="26"/>
      <c r="C13" s="9">
        <v>2</v>
      </c>
      <c r="D13" s="9">
        <v>3</v>
      </c>
      <c r="E13" s="9">
        <v>4</v>
      </c>
      <c r="F13" s="9">
        <v>5</v>
      </c>
      <c r="G13" s="9">
        <v>6</v>
      </c>
      <c r="H13" s="9">
        <v>7</v>
      </c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9">
        <v>15</v>
      </c>
      <c r="Q13" s="9">
        <v>16</v>
      </c>
    </row>
    <row r="14" spans="1:18" s="1" customFormat="1" ht="32.25" customHeight="1">
      <c r="A14" s="25" t="s">
        <v>0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8" s="1" customFormat="1" ht="53.25" customHeight="1">
      <c r="A15" s="15" t="s">
        <v>51</v>
      </c>
      <c r="B15" s="3" t="s">
        <v>13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10"/>
    </row>
    <row r="16" spans="1:18" s="1" customFormat="1" ht="81" customHeight="1">
      <c r="A16" s="15" t="s">
        <v>7</v>
      </c>
      <c r="B16" s="3" t="s">
        <v>22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10"/>
    </row>
    <row r="17" spans="1:18" s="1" customFormat="1" ht="57" customHeight="1">
      <c r="A17" s="15" t="s">
        <v>52</v>
      </c>
      <c r="B17" s="3" t="s">
        <v>14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10"/>
    </row>
    <row r="18" spans="1:18" s="1" customFormat="1" ht="63" customHeight="1">
      <c r="A18" s="15" t="s">
        <v>8</v>
      </c>
      <c r="B18" s="3" t="s">
        <v>24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10"/>
    </row>
    <row r="19" spans="1:18" s="1" customFormat="1" ht="48.75" customHeight="1">
      <c r="A19" s="15" t="s">
        <v>23</v>
      </c>
      <c r="B19" s="3" t="s">
        <v>25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10"/>
    </row>
    <row r="20" spans="1:18" s="1" customFormat="1" ht="77.25" customHeight="1">
      <c r="A20" s="15" t="s">
        <v>53</v>
      </c>
      <c r="B20" s="3" t="s">
        <v>26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10"/>
    </row>
    <row r="21" spans="1:18" s="1" customFormat="1" ht="201.75" customHeight="1">
      <c r="A21" s="15" t="s">
        <v>54</v>
      </c>
      <c r="B21" s="3" t="s">
        <v>37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10"/>
    </row>
    <row r="22" spans="1:18" s="1" customFormat="1" ht="90" customHeight="1">
      <c r="A22" s="15" t="s">
        <v>55</v>
      </c>
      <c r="B22" s="3" t="s">
        <v>27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10"/>
    </row>
    <row r="23" spans="1:18" s="1" customFormat="1" ht="111.75" customHeight="1">
      <c r="A23" s="15" t="s">
        <v>56</v>
      </c>
      <c r="B23" s="3" t="s">
        <v>15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10"/>
    </row>
    <row r="24" spans="1:18" s="1" customFormat="1" ht="94.5" customHeight="1">
      <c r="A24" s="23" t="s">
        <v>1</v>
      </c>
      <c r="B24" s="23"/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0"/>
    </row>
    <row r="25" spans="1:18" s="1" customFormat="1" ht="30.75" customHeight="1">
      <c r="A25" s="25" t="s">
        <v>39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10"/>
    </row>
    <row r="26" spans="1:18" s="1" customFormat="1" ht="167.25" customHeight="1">
      <c r="A26" s="15" t="s">
        <v>57</v>
      </c>
      <c r="B26" s="3" t="s">
        <v>28</v>
      </c>
      <c r="C26" s="2">
        <f>F26+I26+L26+O26</f>
        <v>224.4</v>
      </c>
      <c r="D26" s="2">
        <f>G26+J26+M26+P26</f>
        <v>71.2</v>
      </c>
      <c r="E26" s="2">
        <f>D26/C26*100</f>
        <v>31.729055258467024</v>
      </c>
      <c r="F26" s="2">
        <v>0</v>
      </c>
      <c r="G26" s="2">
        <v>0</v>
      </c>
      <c r="H26" s="2">
        <v>0</v>
      </c>
      <c r="I26" s="19">
        <v>224.4</v>
      </c>
      <c r="J26" s="19">
        <v>71.2</v>
      </c>
      <c r="K26" s="2">
        <f>J26/I26*100</f>
        <v>31.729055258467024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10"/>
    </row>
    <row r="27" spans="1:18" s="1" customFormat="1" ht="50.25" customHeight="1">
      <c r="A27" s="15" t="s">
        <v>58</v>
      </c>
      <c r="B27" s="3" t="s">
        <v>29</v>
      </c>
      <c r="C27" s="2">
        <f>F27+I27+L27+O27</f>
        <v>241.3</v>
      </c>
      <c r="D27" s="2">
        <f>G27+J27+M27+P27</f>
        <v>0</v>
      </c>
      <c r="E27" s="2">
        <f>D27/C27*100</f>
        <v>0</v>
      </c>
      <c r="F27" s="2">
        <v>0</v>
      </c>
      <c r="G27" s="2">
        <v>0</v>
      </c>
      <c r="H27" s="2">
        <v>0</v>
      </c>
      <c r="I27" s="19">
        <v>241.3</v>
      </c>
      <c r="J27" s="19">
        <v>0</v>
      </c>
      <c r="K27" s="2">
        <f>J27/I27*100</f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10"/>
    </row>
    <row r="28" spans="1:18" ht="61.5" customHeight="1">
      <c r="A28" s="23" t="s">
        <v>41</v>
      </c>
      <c r="B28" s="23"/>
      <c r="C28" s="14">
        <f>C26+C27</f>
        <v>465.70000000000005</v>
      </c>
      <c r="D28" s="14">
        <f>D26+D27</f>
        <v>71.2</v>
      </c>
      <c r="E28" s="14">
        <f>D28/C28*100</f>
        <v>15.28881254026197</v>
      </c>
      <c r="F28" s="14">
        <f>F26+F27</f>
        <v>0</v>
      </c>
      <c r="G28" s="14">
        <f>G26+G27</f>
        <v>0</v>
      </c>
      <c r="H28" s="14">
        <f>H26+H27</f>
        <v>0</v>
      </c>
      <c r="I28" s="14">
        <f>I26+I27</f>
        <v>465.70000000000005</v>
      </c>
      <c r="J28" s="14">
        <f>J26+J27</f>
        <v>71.2</v>
      </c>
      <c r="K28" s="14">
        <f>J28/I28*100</f>
        <v>15.28881254026197</v>
      </c>
      <c r="L28" s="14">
        <f t="shared" ref="L28:Q28" si="0">L26+L27</f>
        <v>0</v>
      </c>
      <c r="M28" s="14">
        <f t="shared" si="0"/>
        <v>0</v>
      </c>
      <c r="N28" s="14">
        <f t="shared" si="0"/>
        <v>0</v>
      </c>
      <c r="O28" s="14">
        <f t="shared" si="0"/>
        <v>0</v>
      </c>
      <c r="P28" s="14">
        <f t="shared" si="0"/>
        <v>0</v>
      </c>
      <c r="Q28" s="14">
        <f t="shared" si="0"/>
        <v>0</v>
      </c>
    </row>
    <row r="29" spans="1:18" ht="27.75" customHeight="1">
      <c r="A29" s="25" t="s">
        <v>38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8" ht="110.25" customHeight="1">
      <c r="A30" s="15" t="s">
        <v>59</v>
      </c>
      <c r="B30" s="3" t="s">
        <v>16</v>
      </c>
      <c r="C30" s="2">
        <f t="shared" ref="C30:E36" si="1">F30+I30+L30+O30</f>
        <v>0</v>
      </c>
      <c r="D30" s="2">
        <f t="shared" si="1"/>
        <v>0</v>
      </c>
      <c r="E30" s="2">
        <f t="shared" si="1"/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</row>
    <row r="31" spans="1:18" ht="48" customHeight="1">
      <c r="A31" s="15" t="s">
        <v>60</v>
      </c>
      <c r="B31" s="3" t="s">
        <v>40</v>
      </c>
      <c r="C31" s="2">
        <f t="shared" si="1"/>
        <v>0</v>
      </c>
      <c r="D31" s="2">
        <f t="shared" si="1"/>
        <v>0</v>
      </c>
      <c r="E31" s="2">
        <f t="shared" si="1"/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</row>
    <row r="32" spans="1:18" ht="34.5" customHeight="1">
      <c r="A32" s="15" t="s">
        <v>61</v>
      </c>
      <c r="B32" s="3" t="s">
        <v>49</v>
      </c>
      <c r="C32" s="2">
        <f t="shared" si="1"/>
        <v>0</v>
      </c>
      <c r="D32" s="2">
        <f t="shared" si="1"/>
        <v>0</v>
      </c>
      <c r="E32" s="2">
        <f t="shared" si="1"/>
        <v>0</v>
      </c>
      <c r="F32" s="2">
        <v>0</v>
      </c>
      <c r="G32" s="2">
        <v>0</v>
      </c>
      <c r="H32" s="2">
        <v>0</v>
      </c>
      <c r="I32" s="19">
        <v>0</v>
      </c>
      <c r="J32" s="19">
        <v>0</v>
      </c>
      <c r="K32" s="19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</row>
    <row r="33" spans="1:17" ht="46.5" customHeight="1">
      <c r="A33" s="15" t="s">
        <v>9</v>
      </c>
      <c r="B33" s="3" t="s">
        <v>17</v>
      </c>
      <c r="C33" s="2">
        <f t="shared" si="1"/>
        <v>0</v>
      </c>
      <c r="D33" s="2">
        <f t="shared" si="1"/>
        <v>0</v>
      </c>
      <c r="E33" s="2">
        <f t="shared" si="1"/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</row>
    <row r="34" spans="1:17" ht="36" customHeight="1">
      <c r="A34" s="15" t="s">
        <v>62</v>
      </c>
      <c r="B34" s="3" t="s">
        <v>18</v>
      </c>
      <c r="C34" s="2">
        <f t="shared" si="1"/>
        <v>0</v>
      </c>
      <c r="D34" s="2">
        <f t="shared" si="1"/>
        <v>0</v>
      </c>
      <c r="E34" s="2">
        <f t="shared" si="1"/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</row>
    <row r="35" spans="1:17" ht="32.25" customHeight="1">
      <c r="A35" s="15" t="s">
        <v>10</v>
      </c>
      <c r="B35" s="3" t="s">
        <v>30</v>
      </c>
      <c r="C35" s="2">
        <f t="shared" si="1"/>
        <v>0</v>
      </c>
      <c r="D35" s="2">
        <f t="shared" si="1"/>
        <v>0</v>
      </c>
      <c r="E35" s="2">
        <f t="shared" si="1"/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</row>
    <row r="36" spans="1:17" ht="48.75" customHeight="1">
      <c r="A36" s="23" t="s">
        <v>42</v>
      </c>
      <c r="B36" s="23"/>
      <c r="C36" s="13">
        <f t="shared" si="1"/>
        <v>0</v>
      </c>
      <c r="D36" s="13">
        <f t="shared" si="1"/>
        <v>0</v>
      </c>
      <c r="E36" s="13">
        <f t="shared" si="1"/>
        <v>0</v>
      </c>
      <c r="F36" s="14">
        <f t="shared" ref="F36:K36" si="2">F30+F31+F32+F33+F34+F35</f>
        <v>0</v>
      </c>
      <c r="G36" s="14">
        <f t="shared" si="2"/>
        <v>0</v>
      </c>
      <c r="H36" s="14">
        <f t="shared" si="2"/>
        <v>0</v>
      </c>
      <c r="I36" s="14">
        <f t="shared" si="2"/>
        <v>0</v>
      </c>
      <c r="J36" s="14">
        <f t="shared" si="2"/>
        <v>0</v>
      </c>
      <c r="K36" s="14">
        <f t="shared" si="2"/>
        <v>0</v>
      </c>
      <c r="L36" s="14">
        <f t="shared" ref="L36:Q36" si="3">L30+L31+L32+L33+L34+L35</f>
        <v>0</v>
      </c>
      <c r="M36" s="14">
        <f t="shared" si="3"/>
        <v>0</v>
      </c>
      <c r="N36" s="14">
        <f t="shared" si="3"/>
        <v>0</v>
      </c>
      <c r="O36" s="14">
        <f t="shared" si="3"/>
        <v>0</v>
      </c>
      <c r="P36" s="14">
        <f t="shared" si="3"/>
        <v>0</v>
      </c>
      <c r="Q36" s="14">
        <f t="shared" si="3"/>
        <v>0</v>
      </c>
    </row>
    <row r="37" spans="1:17" ht="24.75" customHeight="1">
      <c r="A37" s="24" t="s">
        <v>43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</row>
    <row r="38" spans="1:17" ht="77.25" customHeight="1">
      <c r="A38" s="15" t="s">
        <v>63</v>
      </c>
      <c r="B38" s="3" t="s">
        <v>50</v>
      </c>
      <c r="C38" s="2">
        <f t="shared" ref="C38:D44" si="4">F38+I38+L38+O38</f>
        <v>419483.7</v>
      </c>
      <c r="D38" s="2">
        <f t="shared" si="4"/>
        <v>419483.7</v>
      </c>
      <c r="E38" s="2">
        <f>D38/C38*100</f>
        <v>100</v>
      </c>
      <c r="F38" s="2">
        <v>0</v>
      </c>
      <c r="G38" s="2">
        <v>0</v>
      </c>
      <c r="H38" s="2">
        <v>0</v>
      </c>
      <c r="I38" s="19">
        <v>419483.7</v>
      </c>
      <c r="J38" s="2">
        <v>419483.7</v>
      </c>
      <c r="K38" s="2">
        <f>J38/I38*100</f>
        <v>100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</row>
    <row r="39" spans="1:17" ht="78.75" customHeight="1">
      <c r="A39" s="15" t="s">
        <v>11</v>
      </c>
      <c r="B39" s="3" t="s">
        <v>31</v>
      </c>
      <c r="C39" s="2">
        <f t="shared" si="4"/>
        <v>0</v>
      </c>
      <c r="D39" s="2">
        <f t="shared" si="4"/>
        <v>0</v>
      </c>
      <c r="E39" s="2">
        <f t="shared" ref="E39:E44" si="5">H39+K39+N39+Q39</f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</row>
    <row r="40" spans="1:17" ht="33" customHeight="1">
      <c r="A40" s="15" t="s">
        <v>64</v>
      </c>
      <c r="B40" s="3" t="s">
        <v>19</v>
      </c>
      <c r="C40" s="2">
        <f t="shared" si="4"/>
        <v>0</v>
      </c>
      <c r="D40" s="2">
        <f t="shared" si="4"/>
        <v>0</v>
      </c>
      <c r="E40" s="2">
        <f t="shared" si="5"/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</row>
    <row r="41" spans="1:17" ht="63" customHeight="1">
      <c r="A41" s="15" t="s">
        <v>35</v>
      </c>
      <c r="B41" s="3" t="s">
        <v>20</v>
      </c>
      <c r="C41" s="2">
        <f t="shared" si="4"/>
        <v>0</v>
      </c>
      <c r="D41" s="2">
        <f t="shared" si="4"/>
        <v>0</v>
      </c>
      <c r="E41" s="2">
        <f t="shared" si="5"/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</row>
    <row r="42" spans="1:17" ht="137.25" customHeight="1">
      <c r="A42" s="15" t="s">
        <v>36</v>
      </c>
      <c r="B42" s="3" t="s">
        <v>32</v>
      </c>
      <c r="C42" s="2">
        <f t="shared" si="4"/>
        <v>0</v>
      </c>
      <c r="D42" s="2">
        <f t="shared" si="4"/>
        <v>0</v>
      </c>
      <c r="E42" s="2">
        <f t="shared" si="5"/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</row>
    <row r="43" spans="1:17" ht="107.25" customHeight="1">
      <c r="A43" s="15" t="s">
        <v>65</v>
      </c>
      <c r="B43" s="3" t="s">
        <v>33</v>
      </c>
      <c r="C43" s="2">
        <f t="shared" si="4"/>
        <v>0</v>
      </c>
      <c r="D43" s="2">
        <f t="shared" si="4"/>
        <v>0</v>
      </c>
      <c r="E43" s="2">
        <f t="shared" si="5"/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</row>
    <row r="44" spans="1:17" ht="136.5" customHeight="1">
      <c r="A44" s="15" t="s">
        <v>12</v>
      </c>
      <c r="B44" s="3" t="s">
        <v>45</v>
      </c>
      <c r="C44" s="2">
        <f t="shared" si="4"/>
        <v>0</v>
      </c>
      <c r="D44" s="2">
        <f t="shared" si="4"/>
        <v>0</v>
      </c>
      <c r="E44" s="2">
        <f t="shared" si="5"/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</row>
    <row r="45" spans="1:17" ht="96.75" customHeight="1">
      <c r="A45" s="23" t="s">
        <v>44</v>
      </c>
      <c r="B45" s="23"/>
      <c r="C45" s="14">
        <f>F45+I45+L45+O45</f>
        <v>419483.7</v>
      </c>
      <c r="D45" s="14">
        <f>G45+J45+M439+M45+P45</f>
        <v>419483.7</v>
      </c>
      <c r="E45" s="14">
        <f>D45/C45</f>
        <v>1</v>
      </c>
      <c r="F45" s="14">
        <f>F38+F39+F40+F41+F42+F43</f>
        <v>0</v>
      </c>
      <c r="G45" s="14">
        <f>G38+G39+G40+G41+G42+G43</f>
        <v>0</v>
      </c>
      <c r="H45" s="14">
        <f>H38+H39+H40+H41+H42+H43</f>
        <v>0</v>
      </c>
      <c r="I45" s="14">
        <f>I38+I39+I40+I41+I42+I43</f>
        <v>419483.7</v>
      </c>
      <c r="J45" s="14">
        <f>J38+J39+J40+J41+J42+J43</f>
        <v>419483.7</v>
      </c>
      <c r="K45" s="14">
        <f>J45/I45*100</f>
        <v>100</v>
      </c>
      <c r="L45" s="14">
        <f t="shared" ref="L45:Q45" si="6">L38+L39+L40+L41+L42+L43</f>
        <v>0</v>
      </c>
      <c r="M45" s="14">
        <f t="shared" si="6"/>
        <v>0</v>
      </c>
      <c r="N45" s="14">
        <f t="shared" si="6"/>
        <v>0</v>
      </c>
      <c r="O45" s="14">
        <f t="shared" si="6"/>
        <v>0</v>
      </c>
      <c r="P45" s="14">
        <f t="shared" si="6"/>
        <v>0</v>
      </c>
      <c r="Q45" s="14">
        <f t="shared" si="6"/>
        <v>0</v>
      </c>
    </row>
    <row r="46" spans="1:17" ht="25.5" customHeight="1">
      <c r="A46" s="24" t="s">
        <v>47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</row>
    <row r="47" spans="1:17" ht="48.75" customHeight="1">
      <c r="A47" s="11" t="s">
        <v>34</v>
      </c>
      <c r="B47" s="3" t="s">
        <v>21</v>
      </c>
      <c r="C47" s="2">
        <f t="shared" ref="C47:D49" si="7">F47+I47+L47+O47</f>
        <v>13865</v>
      </c>
      <c r="D47" s="2">
        <f t="shared" si="7"/>
        <v>13752.8</v>
      </c>
      <c r="E47" s="2">
        <f>D47/C47*100</f>
        <v>99.190768121168404</v>
      </c>
      <c r="F47" s="2">
        <v>0</v>
      </c>
      <c r="G47" s="2">
        <v>0</v>
      </c>
      <c r="H47" s="2">
        <v>0</v>
      </c>
      <c r="I47" s="2">
        <v>13865</v>
      </c>
      <c r="J47" s="2">
        <v>13752.8</v>
      </c>
      <c r="K47" s="2">
        <f>J47/I47*100</f>
        <v>99.190768121168404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</row>
    <row r="48" spans="1:17" ht="82.5" customHeight="1">
      <c r="A48" s="23" t="s">
        <v>48</v>
      </c>
      <c r="B48" s="23"/>
      <c r="C48" s="13">
        <f t="shared" si="7"/>
        <v>13865</v>
      </c>
      <c r="D48" s="13">
        <f t="shared" si="7"/>
        <v>13752.8</v>
      </c>
      <c r="E48" s="13">
        <f>D48/C48*100</f>
        <v>99.190768121168404</v>
      </c>
      <c r="F48" s="14">
        <f t="shared" ref="F48:Q48" si="8">F47</f>
        <v>0</v>
      </c>
      <c r="G48" s="14">
        <f t="shared" si="8"/>
        <v>0</v>
      </c>
      <c r="H48" s="14">
        <f t="shared" si="8"/>
        <v>0</v>
      </c>
      <c r="I48" s="14">
        <f t="shared" si="8"/>
        <v>13865</v>
      </c>
      <c r="J48" s="14">
        <f t="shared" si="8"/>
        <v>13752.8</v>
      </c>
      <c r="K48" s="14">
        <f t="shared" si="8"/>
        <v>99.190768121168404</v>
      </c>
      <c r="L48" s="14">
        <f t="shared" si="8"/>
        <v>0</v>
      </c>
      <c r="M48" s="14">
        <f t="shared" si="8"/>
        <v>0</v>
      </c>
      <c r="N48" s="14">
        <f t="shared" si="8"/>
        <v>0</v>
      </c>
      <c r="O48" s="14">
        <f t="shared" si="8"/>
        <v>0</v>
      </c>
      <c r="P48" s="14">
        <f t="shared" si="8"/>
        <v>0</v>
      </c>
      <c r="Q48" s="14">
        <f t="shared" si="8"/>
        <v>0</v>
      </c>
    </row>
    <row r="49" spans="1:17" ht="23.25" customHeight="1">
      <c r="A49" s="28" t="s">
        <v>77</v>
      </c>
      <c r="B49" s="28"/>
      <c r="C49" s="12">
        <f t="shared" si="7"/>
        <v>433814.4</v>
      </c>
      <c r="D49" s="12">
        <f t="shared" si="7"/>
        <v>433307.7</v>
      </c>
      <c r="E49" s="12">
        <f>D49/C49*100</f>
        <v>99.88319889796189</v>
      </c>
      <c r="F49" s="12">
        <f>F24+F28+F36+F45+F48</f>
        <v>0</v>
      </c>
      <c r="G49" s="12">
        <f>G24+G28+G36+G45+G48</f>
        <v>0</v>
      </c>
      <c r="H49" s="12">
        <f>H24+H28+H36+H45+H48</f>
        <v>0</v>
      </c>
      <c r="I49" s="12">
        <f t="shared" ref="I49:Q49" si="9">I24+I28+I36+I45+I48</f>
        <v>433814.4</v>
      </c>
      <c r="J49" s="12">
        <f t="shared" si="9"/>
        <v>433307.7</v>
      </c>
      <c r="K49" s="12">
        <f>J49/I49*100</f>
        <v>99.88319889796189</v>
      </c>
      <c r="L49" s="12">
        <f t="shared" si="9"/>
        <v>0</v>
      </c>
      <c r="M49" s="12">
        <f t="shared" si="9"/>
        <v>0</v>
      </c>
      <c r="N49" s="12">
        <f t="shared" si="9"/>
        <v>0</v>
      </c>
      <c r="O49" s="12">
        <f t="shared" si="9"/>
        <v>0</v>
      </c>
      <c r="P49" s="12">
        <f t="shared" si="9"/>
        <v>0</v>
      </c>
      <c r="Q49" s="12">
        <f t="shared" si="9"/>
        <v>0</v>
      </c>
    </row>
    <row r="50" spans="1:17" ht="15" customHeight="1"/>
    <row r="51" spans="1:17" ht="15" customHeight="1"/>
    <row r="52" spans="1:17" ht="15" customHeight="1"/>
    <row r="53" spans="1:17" ht="15" customHeight="1">
      <c r="C53" s="18"/>
      <c r="D53" s="18"/>
      <c r="E53" s="18"/>
      <c r="F53" s="18"/>
      <c r="G53" s="18"/>
      <c r="H53" s="18"/>
      <c r="I53" s="17"/>
    </row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/>
    <row r="61" spans="1:17" ht="15" customHeight="1"/>
    <row r="62" spans="1:17" ht="15" customHeight="1"/>
    <row r="63" spans="1:17" ht="15" customHeight="1"/>
    <row r="64" spans="1:1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</sheetData>
  <mergeCells count="25">
    <mergeCell ref="A24:B24"/>
    <mergeCell ref="A28:B28"/>
    <mergeCell ref="A49:B49"/>
    <mergeCell ref="A9:B12"/>
    <mergeCell ref="C10:E11"/>
    <mergeCell ref="F10:Q10"/>
    <mergeCell ref="F11:H11"/>
    <mergeCell ref="O11:Q11"/>
    <mergeCell ref="A14:Q14"/>
    <mergeCell ref="A13:B13"/>
    <mergeCell ref="A3:Q3"/>
    <mergeCell ref="A4:Q4"/>
    <mergeCell ref="A5:Q5"/>
    <mergeCell ref="A6:Q6"/>
    <mergeCell ref="C9:Q9"/>
    <mergeCell ref="L11:N11"/>
    <mergeCell ref="A7:Q7"/>
    <mergeCell ref="A36:B36"/>
    <mergeCell ref="A37:Q37"/>
    <mergeCell ref="A48:B48"/>
    <mergeCell ref="A46:Q46"/>
    <mergeCell ref="A45:B45"/>
    <mergeCell ref="I11:K11"/>
    <mergeCell ref="A29:Q29"/>
    <mergeCell ref="A25:Q25"/>
  </mergeCells>
  <phoneticPr fontId="3" type="noConversion"/>
  <printOptions horizontalCentered="1"/>
  <pageMargins left="0.55118110236220474" right="0.55118110236220474" top="0.78740157480314965" bottom="0.78740157480314965" header="0.51181102362204722" footer="0.51181102362204722"/>
  <pageSetup paperSize="9" scale="64" fitToHeight="5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01.04.2014</vt:lpstr>
      <vt:lpstr>'01.04.2014'!Print_Titles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Михайловна Сахарова</dc:creator>
  <cp:lastModifiedBy>lunegova</cp:lastModifiedBy>
  <cp:lastPrinted>2014-04-21T12:13:28Z</cp:lastPrinted>
  <dcterms:created xsi:type="dcterms:W3CDTF">2013-05-27T10:59:35Z</dcterms:created>
  <dcterms:modified xsi:type="dcterms:W3CDTF">2014-04-21T12:21:01Z</dcterms:modified>
</cp:coreProperties>
</file>